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85"/>
  </bookViews>
  <sheets>
    <sheet name="COG" sheetId="6" r:id="rId1"/>
  </sheets>
  <definedNames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6" l="1"/>
  <c r="C73" i="6"/>
  <c r="C72" i="6"/>
  <c r="C71" i="6"/>
  <c r="C70" i="6"/>
  <c r="C64" i="6"/>
  <c r="C56" i="6"/>
  <c r="C55" i="6"/>
  <c r="C54" i="6"/>
  <c r="C52" i="6"/>
  <c r="C51" i="6"/>
  <c r="C50" i="6"/>
  <c r="C49" i="6"/>
  <c r="C48" i="6"/>
  <c r="C47" i="6"/>
  <c r="C46" i="6"/>
  <c r="C45" i="6"/>
  <c r="C44" i="6"/>
  <c r="C42" i="6"/>
  <c r="C37" i="6"/>
  <c r="C36" i="6"/>
  <c r="C35" i="6"/>
  <c r="C34" i="6"/>
  <c r="C32" i="6"/>
  <c r="C31" i="6"/>
  <c r="C30" i="6"/>
  <c r="C29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7" i="6"/>
  <c r="C8" i="6"/>
  <c r="C9" i="6"/>
  <c r="C10" i="6"/>
  <c r="C11" i="6"/>
  <c r="C6" i="6"/>
  <c r="G76" i="6" l="1"/>
  <c r="G75" i="6"/>
  <c r="G74" i="6"/>
  <c r="G73" i="6"/>
  <c r="G72" i="6"/>
  <c r="G71" i="6"/>
  <c r="G70" i="6"/>
  <c r="F69" i="6"/>
  <c r="E69" i="6"/>
  <c r="D69" i="6"/>
  <c r="C69" i="6"/>
  <c r="B69" i="6"/>
  <c r="G68" i="6"/>
  <c r="G67" i="6"/>
  <c r="G66" i="6"/>
  <c r="F65" i="6"/>
  <c r="E65" i="6"/>
  <c r="D65" i="6"/>
  <c r="C65" i="6"/>
  <c r="B65" i="6"/>
  <c r="G64" i="6"/>
  <c r="G63" i="6"/>
  <c r="G62" i="6"/>
  <c r="G61" i="6"/>
  <c r="G60" i="6"/>
  <c r="G59" i="6"/>
  <c r="G58" i="6"/>
  <c r="F57" i="6"/>
  <c r="E57" i="6"/>
  <c r="D57" i="6"/>
  <c r="C57" i="6"/>
  <c r="B57" i="6"/>
  <c r="G56" i="6"/>
  <c r="G55" i="6"/>
  <c r="G54" i="6"/>
  <c r="F53" i="6"/>
  <c r="E53" i="6"/>
  <c r="D53" i="6"/>
  <c r="C53" i="6"/>
  <c r="B53" i="6"/>
  <c r="G52" i="6"/>
  <c r="G51" i="6"/>
  <c r="G50" i="6"/>
  <c r="G49" i="6"/>
  <c r="G48" i="6"/>
  <c r="G47" i="6"/>
  <c r="G46" i="6"/>
  <c r="G45" i="6"/>
  <c r="G44" i="6"/>
  <c r="F43" i="6"/>
  <c r="E43" i="6"/>
  <c r="D43" i="6"/>
  <c r="C43" i="6"/>
  <c r="B43" i="6"/>
  <c r="G42" i="6"/>
  <c r="G41" i="6"/>
  <c r="G40" i="6"/>
  <c r="G39" i="6"/>
  <c r="G38" i="6"/>
  <c r="G37" i="6"/>
  <c r="G36" i="6"/>
  <c r="G35" i="6"/>
  <c r="G34" i="6"/>
  <c r="F33" i="6"/>
  <c r="E33" i="6"/>
  <c r="D33" i="6"/>
  <c r="C33" i="6"/>
  <c r="B33" i="6"/>
  <c r="G32" i="6"/>
  <c r="G31" i="6"/>
  <c r="G30" i="6"/>
  <c r="G29" i="6"/>
  <c r="G28" i="6"/>
  <c r="G27" i="6"/>
  <c r="G26" i="6"/>
  <c r="G25" i="6"/>
  <c r="G24" i="6"/>
  <c r="F23" i="6"/>
  <c r="E23" i="6"/>
  <c r="D23" i="6"/>
  <c r="C23" i="6"/>
  <c r="B23" i="6"/>
  <c r="G22" i="6"/>
  <c r="G21" i="6"/>
  <c r="G20" i="6"/>
  <c r="G19" i="6"/>
  <c r="G18" i="6"/>
  <c r="G17" i="6"/>
  <c r="G16" i="6"/>
  <c r="G15" i="6"/>
  <c r="G14" i="6"/>
  <c r="F13" i="6"/>
  <c r="E13" i="6"/>
  <c r="D13" i="6"/>
  <c r="C13" i="6"/>
  <c r="B13" i="6"/>
  <c r="G12" i="6"/>
  <c r="G11" i="6"/>
  <c r="G10" i="6"/>
  <c r="G9" i="6"/>
  <c r="G8" i="6"/>
  <c r="G7" i="6"/>
  <c r="G6" i="6"/>
  <c r="F5" i="6"/>
  <c r="E5" i="6"/>
  <c r="D5" i="6"/>
  <c r="C5" i="6"/>
  <c r="B5" i="6"/>
  <c r="G65" i="6" l="1"/>
  <c r="G57" i="6"/>
  <c r="G53" i="6"/>
  <c r="G43" i="6"/>
  <c r="G69" i="6"/>
  <c r="D77" i="6"/>
  <c r="G33" i="6"/>
  <c r="G23" i="6"/>
  <c r="G13" i="6"/>
  <c r="B77" i="6"/>
  <c r="C77" i="6"/>
  <c r="G5" i="6"/>
  <c r="F77" i="6"/>
  <c r="E77" i="6"/>
  <c r="G77" i="6" l="1"/>
</calcChain>
</file>

<file path=xl/sharedStrings.xml><?xml version="1.0" encoding="utf-8"?>
<sst xmlns="http://schemas.openxmlformats.org/spreadsheetml/2006/main" count="88" uniqueCount="88">
  <si>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</si>
  <si>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</si>
  <si>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</si>
  <si>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</si>
  <si>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</si>
  <si>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</si>
  <si>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</si>
  <si>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</si>
  <si>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</si>
  <si>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</si>
  <si>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</si>
  <si>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</si>
  <si>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</si>
  <si>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</si>
  <si>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</si>
  <si>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</si>
  <si>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</si>
  <si>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</si>
  <si>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</si>
  <si>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</si>
  <si>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</si>
  <si>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</si>
  <si>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</si>
  <si>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</si>
  <si>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</si>
  <si>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</si>
  <si>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</si>
  <si>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</si>
  <si>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</si>
  <si>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</si>
  <si>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</si>
  <si>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</si>
  <si>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</si>
  <si>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</si>
  <si>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</si>
  <si>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</si>
  <si>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</si>
  <si>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</si>
  <si>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</si>
  <si>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</si>
  <si>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</si>
  <si>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</si>
  <si>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</si>
  <si>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</si>
  <si>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</si>
  <si>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</si>
  <si>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</si>
  <si>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</si>
  <si>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</si>
  <si>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</si>
  <si>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</si>
  <si>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</si>
  <si>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</si>
  <si>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</si>
  <si>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</si>
  <si>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</si>
  <si>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</si>
  <si>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</si>
  <si>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</si>
  <si>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</si>
  <si>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</si>
  <si>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</si>
  <si>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</si>
  <si>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</si>
  <si>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</si>
  <si>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</si>
  <si>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</si>
  <si>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</si>
  <si>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</si>
  <si>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</si>
  <si>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</si>
  <si>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</si>
  <si>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</si>
  <si>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</si>
  <si>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</si>
  <si>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</si>
  <si>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</si>
  <si>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</si>
  <si>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</si>
  <si>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</si>
  <si>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</si>
  <si>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</si>
  <si>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</si>
  <si>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</si>
  <si>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</si>
  <si>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</si>
  <si>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</si>
  <si>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por Objeto del Gasto (Capítulo y Concepto)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</si>
</sst>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165" fontId="6" fillId="0" borderId="9" xfId="16" applyNumberFormat="1" applyFont="1" applyBorder="1" applyProtection="1"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165" fontId="0" fillId="0" borderId="0" xfId="16" applyNumberFormat="1" applyFon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activeCell="A14" sqref="A14"/>
    </sheetView>
  </sheetViews>
  <sheetFormatPr baseColWidth="10" defaultColWidth="12" defaultRowHeight="11.25" x14ac:dyDescent="0.2"/>
  <cols>
    <col min="1" max="1" width="62.6640625" style="1" customWidth="1"/>
    <col min="2" max="2" width="18.33203125" style="1" customWidth="1"/>
    <col min="3" max="3" width="19.6640625" style="1" customWidth="1"/>
    <col min="4" max="7" width="18.33203125" style="1" customWidth="1"/>
    <col min="8" max="16384" width="12" style="1"/>
  </cols>
  <sheetData>
    <row r="1" spans="1:7" ht="45" customHeight="1" x14ac:dyDescent="0.2">
      <c r="A1" s="24" t="s">
        <v>87</v>
      </c>
      <c r="B1" s="25"/>
      <c r="C1" s="25"/>
      <c r="D1" s="25"/>
      <c r="E1" s="25"/>
      <c r="F1" s="25"/>
      <c r="G1" s="26"/>
    </row>
    <row r="2" spans="1:7" x14ac:dyDescent="0.2">
      <c r="A2" s="17"/>
      <c r="B2" s="4" t="s">
        <v>0</v>
      </c>
      <c r="C2" s="5"/>
      <c r="D2" s="5"/>
      <c r="E2" s="5"/>
      <c r="F2" s="6"/>
      <c r="G2" s="27" t="s">
        <v>7</v>
      </c>
    </row>
    <row r="3" spans="1:7" ht="25.15" customHeight="1" x14ac:dyDescent="0.2">
      <c r="A3" s="1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8"/>
    </row>
    <row r="4" spans="1:7" x14ac:dyDescent="0.2">
      <c r="A4" s="1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3352381234.6000004</v>
      </c>
      <c r="C5" s="8">
        <f t="shared" ref="C5:G5" si="0">SUM(C6:C12)</f>
        <v>-241687000.00000089</v>
      </c>
      <c r="D5" s="8">
        <f t="shared" si="0"/>
        <v>3110694234.599999</v>
      </c>
      <c r="E5" s="8">
        <f t="shared" si="0"/>
        <v>3000567334.6499987</v>
      </c>
      <c r="F5" s="8">
        <f t="shared" si="0"/>
        <v>2941566606.0499992</v>
      </c>
      <c r="G5" s="8">
        <f t="shared" si="0"/>
        <v>110126899.95000017</v>
      </c>
    </row>
    <row r="6" spans="1:7" x14ac:dyDescent="0.2">
      <c r="A6" s="20" t="s">
        <v>11</v>
      </c>
      <c r="B6" s="9">
        <v>1468998160.4400001</v>
      </c>
      <c r="C6" s="9">
        <f>D6-B6</f>
        <v>-178535011.06999969</v>
      </c>
      <c r="D6" s="9">
        <v>1290463149.3700004</v>
      </c>
      <c r="E6" s="9">
        <v>1284802716.21</v>
      </c>
      <c r="F6" s="9">
        <v>1284725453.51</v>
      </c>
      <c r="G6" s="9">
        <f>D6-E6</f>
        <v>5660433.1600003242</v>
      </c>
    </row>
    <row r="7" spans="1:7" x14ac:dyDescent="0.2">
      <c r="A7" s="20" t="s">
        <v>12</v>
      </c>
      <c r="B7" s="9">
        <v>21000000</v>
      </c>
      <c r="C7" s="9">
        <f t="shared" ref="C7:C11" si="1">D7-B7</f>
        <v>41742433.030000001</v>
      </c>
      <c r="D7" s="9">
        <v>62742433.030000001</v>
      </c>
      <c r="E7" s="9">
        <v>62742433.030000001</v>
      </c>
      <c r="F7" s="9">
        <v>62742433.030000001</v>
      </c>
      <c r="G7" s="9">
        <f t="shared" ref="G7:G12" si="2">D7-E7</f>
        <v>0</v>
      </c>
    </row>
    <row r="8" spans="1:7" x14ac:dyDescent="0.2">
      <c r="A8" s="20" t="s">
        <v>13</v>
      </c>
      <c r="B8" s="9">
        <v>308231399.16000003</v>
      </c>
      <c r="C8" s="9">
        <f t="shared" si="1"/>
        <v>-7448987.1499999762</v>
      </c>
      <c r="D8" s="9">
        <v>300782412.01000005</v>
      </c>
      <c r="E8" s="9">
        <v>291120718.56999999</v>
      </c>
      <c r="F8" s="9">
        <v>291110558.37</v>
      </c>
      <c r="G8" s="9">
        <f t="shared" si="2"/>
        <v>9661693.4400000572</v>
      </c>
    </row>
    <row r="9" spans="1:7" x14ac:dyDescent="0.2">
      <c r="A9" s="20" t="s">
        <v>14</v>
      </c>
      <c r="B9" s="9">
        <v>689221139.57000005</v>
      </c>
      <c r="C9" s="9">
        <f t="shared" si="1"/>
        <v>-125860335.44000018</v>
      </c>
      <c r="D9" s="9">
        <v>563360804.12999988</v>
      </c>
      <c r="E9" s="9">
        <v>531380284.08999979</v>
      </c>
      <c r="F9" s="9">
        <v>472730949.1099999</v>
      </c>
      <c r="G9" s="9">
        <f t="shared" si="2"/>
        <v>31980520.040000081</v>
      </c>
    </row>
    <row r="10" spans="1:7" x14ac:dyDescent="0.2">
      <c r="A10" s="20" t="s">
        <v>15</v>
      </c>
      <c r="B10" s="9">
        <v>844930535.50999999</v>
      </c>
      <c r="C10" s="9">
        <f t="shared" si="1"/>
        <v>48414900.549998999</v>
      </c>
      <c r="D10" s="9">
        <v>893345436.05999899</v>
      </c>
      <c r="E10" s="9">
        <v>830521182.74999928</v>
      </c>
      <c r="F10" s="9">
        <v>830257212.02999949</v>
      </c>
      <c r="G10" s="9">
        <f t="shared" si="2"/>
        <v>62824253.309999704</v>
      </c>
    </row>
    <row r="11" spans="1:7" x14ac:dyDescent="0.2">
      <c r="A11" s="20" t="s">
        <v>16</v>
      </c>
      <c r="B11" s="9">
        <v>19999999.920000002</v>
      </c>
      <c r="C11" s="9">
        <f t="shared" si="1"/>
        <v>-19999999.920000002</v>
      </c>
      <c r="D11" s="9">
        <v>0</v>
      </c>
      <c r="E11" s="9">
        <v>0</v>
      </c>
      <c r="F11" s="9">
        <v>0</v>
      </c>
      <c r="G11" s="9">
        <f t="shared" si="2"/>
        <v>0</v>
      </c>
    </row>
    <row r="12" spans="1:7" x14ac:dyDescent="0.2">
      <c r="A12" s="2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2"/>
        <v>0</v>
      </c>
    </row>
    <row r="13" spans="1:7" x14ac:dyDescent="0.2">
      <c r="A13" s="7" t="s">
        <v>80</v>
      </c>
      <c r="B13" s="10">
        <f>SUM(B14:B22)</f>
        <v>378780686.99000001</v>
      </c>
      <c r="C13" s="10">
        <f t="shared" ref="C13:G13" si="3">SUM(C14:C22)</f>
        <v>66306207.039999992</v>
      </c>
      <c r="D13" s="10">
        <f t="shared" si="3"/>
        <v>445086894.02999997</v>
      </c>
      <c r="E13" s="10">
        <f t="shared" si="3"/>
        <v>318783033.65999985</v>
      </c>
      <c r="F13" s="10">
        <f t="shared" si="3"/>
        <v>318512312.31999987</v>
      </c>
      <c r="G13" s="10">
        <f t="shared" si="3"/>
        <v>126303860.37000009</v>
      </c>
    </row>
    <row r="14" spans="1:7" x14ac:dyDescent="0.2">
      <c r="A14" s="20" t="s">
        <v>18</v>
      </c>
      <c r="B14" s="9">
        <v>14272632.91</v>
      </c>
      <c r="C14" s="9">
        <f t="shared" ref="C14:C22" si="4">D14-B14</f>
        <v>2703966.6899999976</v>
      </c>
      <c r="D14" s="9">
        <v>16976599.599999998</v>
      </c>
      <c r="E14" s="9">
        <v>12370938.150000006</v>
      </c>
      <c r="F14" s="9">
        <v>12369958.110000003</v>
      </c>
      <c r="G14" s="9">
        <f t="shared" ref="G14:G22" si="5">D14-E14</f>
        <v>4605661.4499999918</v>
      </c>
    </row>
    <row r="15" spans="1:7" x14ac:dyDescent="0.2">
      <c r="A15" s="20" t="s">
        <v>19</v>
      </c>
      <c r="B15" s="9">
        <v>20743474.93</v>
      </c>
      <c r="C15" s="9">
        <f t="shared" si="4"/>
        <v>6618540.3599999957</v>
      </c>
      <c r="D15" s="9">
        <v>27362015.289999995</v>
      </c>
      <c r="E15" s="9">
        <v>20528668.41</v>
      </c>
      <c r="F15" s="9">
        <v>20528668.41</v>
      </c>
      <c r="G15" s="9">
        <f t="shared" si="5"/>
        <v>6833346.8799999952</v>
      </c>
    </row>
    <row r="16" spans="1:7" x14ac:dyDescent="0.2">
      <c r="A16" s="20" t="s">
        <v>20</v>
      </c>
      <c r="B16" s="9">
        <v>930780</v>
      </c>
      <c r="C16" s="9">
        <f t="shared" si="4"/>
        <v>991573.91999999993</v>
      </c>
      <c r="D16" s="9">
        <v>1922353.92</v>
      </c>
      <c r="E16" s="9">
        <v>1738809.95</v>
      </c>
      <c r="F16" s="9">
        <v>1738809.95</v>
      </c>
      <c r="G16" s="9">
        <f t="shared" si="5"/>
        <v>183543.96999999997</v>
      </c>
    </row>
    <row r="17" spans="1:7" x14ac:dyDescent="0.2">
      <c r="A17" s="20" t="s">
        <v>21</v>
      </c>
      <c r="B17" s="9">
        <v>35783093.950000003</v>
      </c>
      <c r="C17" s="9">
        <f t="shared" si="4"/>
        <v>17246399.26000002</v>
      </c>
      <c r="D17" s="9">
        <v>53029493.210000023</v>
      </c>
      <c r="E17" s="9">
        <v>29076281.190000001</v>
      </c>
      <c r="F17" s="9">
        <v>29076281.199999996</v>
      </c>
      <c r="G17" s="9">
        <f t="shared" si="5"/>
        <v>23953212.020000022</v>
      </c>
    </row>
    <row r="18" spans="1:7" x14ac:dyDescent="0.2">
      <c r="A18" s="20" t="s">
        <v>22</v>
      </c>
      <c r="B18" s="9">
        <v>19756300.68</v>
      </c>
      <c r="C18" s="9">
        <f t="shared" si="4"/>
        <v>-2957223.9600000009</v>
      </c>
      <c r="D18" s="9">
        <v>16799076.719999999</v>
      </c>
      <c r="E18" s="9">
        <v>14003780.759999998</v>
      </c>
      <c r="F18" s="9">
        <v>14003780.759999998</v>
      </c>
      <c r="G18" s="9">
        <f t="shared" si="5"/>
        <v>2795295.9600000009</v>
      </c>
    </row>
    <row r="19" spans="1:7" x14ac:dyDescent="0.2">
      <c r="A19" s="20" t="s">
        <v>23</v>
      </c>
      <c r="B19" s="9">
        <v>184431864.28</v>
      </c>
      <c r="C19" s="9">
        <f t="shared" si="4"/>
        <v>41352113.430000007</v>
      </c>
      <c r="D19" s="9">
        <v>225783977.71000001</v>
      </c>
      <c r="E19" s="9">
        <v>159599381.6699999</v>
      </c>
      <c r="F19" s="9">
        <v>159553011.76999989</v>
      </c>
      <c r="G19" s="9">
        <f t="shared" si="5"/>
        <v>66184596.040000111</v>
      </c>
    </row>
    <row r="20" spans="1:7" x14ac:dyDescent="0.2">
      <c r="A20" s="20" t="s">
        <v>24</v>
      </c>
      <c r="B20" s="9">
        <v>62979831.609999999</v>
      </c>
      <c r="C20" s="9">
        <f t="shared" si="4"/>
        <v>171875.18999996036</v>
      </c>
      <c r="D20" s="9">
        <v>63151706.79999996</v>
      </c>
      <c r="E20" s="9">
        <v>48199961.68999999</v>
      </c>
      <c r="F20" s="9">
        <v>47993841.289999984</v>
      </c>
      <c r="G20" s="9">
        <f t="shared" si="5"/>
        <v>14951745.10999997</v>
      </c>
    </row>
    <row r="21" spans="1:7" x14ac:dyDescent="0.2">
      <c r="A21" s="20" t="s">
        <v>25</v>
      </c>
      <c r="B21" s="9">
        <v>10257205</v>
      </c>
      <c r="C21" s="9">
        <f t="shared" si="4"/>
        <v>2304152.08</v>
      </c>
      <c r="D21" s="9">
        <v>12561357.08</v>
      </c>
      <c r="E21" s="9">
        <v>11181157.43</v>
      </c>
      <c r="F21" s="9">
        <v>11181157.43</v>
      </c>
      <c r="G21" s="9">
        <f t="shared" si="5"/>
        <v>1380199.6500000004</v>
      </c>
    </row>
    <row r="22" spans="1:7" x14ac:dyDescent="0.2">
      <c r="A22" s="20" t="s">
        <v>26</v>
      </c>
      <c r="B22" s="9">
        <v>29625503.629999999</v>
      </c>
      <c r="C22" s="9">
        <f t="shared" si="4"/>
        <v>-2125189.9299999923</v>
      </c>
      <c r="D22" s="9">
        <v>27500313.700000007</v>
      </c>
      <c r="E22" s="9">
        <v>22084054.409999996</v>
      </c>
      <c r="F22" s="9">
        <v>22066803.399999995</v>
      </c>
      <c r="G22" s="9">
        <f t="shared" si="5"/>
        <v>5416259.2900000103</v>
      </c>
    </row>
    <row r="23" spans="1:7" x14ac:dyDescent="0.2">
      <c r="A23" s="7" t="s">
        <v>27</v>
      </c>
      <c r="B23" s="10">
        <f>SUM(B24:B32)</f>
        <v>1555480532.6499999</v>
      </c>
      <c r="C23" s="10">
        <f t="shared" ref="C23:G23" si="6">SUM(C24:C32)</f>
        <v>501179276.91000026</v>
      </c>
      <c r="D23" s="10">
        <f t="shared" si="6"/>
        <v>2056659809.5599999</v>
      </c>
      <c r="E23" s="10">
        <f t="shared" si="6"/>
        <v>1769827319.9800003</v>
      </c>
      <c r="F23" s="10">
        <f t="shared" si="6"/>
        <v>1759108660.5700004</v>
      </c>
      <c r="G23" s="10">
        <f t="shared" si="6"/>
        <v>286832489.5799998</v>
      </c>
    </row>
    <row r="24" spans="1:7" x14ac:dyDescent="0.2">
      <c r="A24" s="20" t="s">
        <v>28</v>
      </c>
      <c r="B24" s="9">
        <v>304507581.72000003</v>
      </c>
      <c r="C24" s="9">
        <f t="shared" ref="C24:C32" si="7">D24-B24</f>
        <v>8586175.4000000358</v>
      </c>
      <c r="D24" s="9">
        <v>313093757.12000006</v>
      </c>
      <c r="E24" s="9">
        <v>267057795.53999996</v>
      </c>
      <c r="F24" s="9">
        <v>266657934.98999998</v>
      </c>
      <c r="G24" s="9">
        <f t="shared" ref="G24:G32" si="8">D24-E24</f>
        <v>46035961.580000103</v>
      </c>
    </row>
    <row r="25" spans="1:7" x14ac:dyDescent="0.2">
      <c r="A25" s="20" t="s">
        <v>29</v>
      </c>
      <c r="B25" s="9">
        <v>112997972.23999999</v>
      </c>
      <c r="C25" s="9">
        <f t="shared" si="7"/>
        <v>16574647.540000036</v>
      </c>
      <c r="D25" s="9">
        <v>129572619.78000003</v>
      </c>
      <c r="E25" s="9">
        <v>94700789.590000048</v>
      </c>
      <c r="F25" s="9">
        <v>92970066.38000004</v>
      </c>
      <c r="G25" s="9">
        <f t="shared" si="8"/>
        <v>34871830.189999983</v>
      </c>
    </row>
    <row r="26" spans="1:7" x14ac:dyDescent="0.2">
      <c r="A26" s="20" t="s">
        <v>30</v>
      </c>
      <c r="B26" s="9">
        <v>183149911.77000001</v>
      </c>
      <c r="C26" s="9">
        <f t="shared" si="7"/>
        <v>36627383.060000002</v>
      </c>
      <c r="D26" s="9">
        <v>219777294.83000001</v>
      </c>
      <c r="E26" s="9">
        <v>163253132.82999998</v>
      </c>
      <c r="F26" s="9">
        <v>159900669.02999997</v>
      </c>
      <c r="G26" s="9">
        <f t="shared" si="8"/>
        <v>56524162.00000003</v>
      </c>
    </row>
    <row r="27" spans="1:7" x14ac:dyDescent="0.2">
      <c r="A27" s="20" t="s">
        <v>31</v>
      </c>
      <c r="B27" s="9">
        <v>54661646.159999996</v>
      </c>
      <c r="C27" s="9">
        <f t="shared" si="7"/>
        <v>9301496.6300000027</v>
      </c>
      <c r="D27" s="9">
        <v>63963142.789999999</v>
      </c>
      <c r="E27" s="9">
        <v>62178410.800000027</v>
      </c>
      <c r="F27" s="9">
        <v>62178410.800000027</v>
      </c>
      <c r="G27" s="9">
        <f t="shared" si="8"/>
        <v>1784731.9899999723</v>
      </c>
    </row>
    <row r="28" spans="1:7" x14ac:dyDescent="0.2">
      <c r="A28" s="20" t="s">
        <v>32</v>
      </c>
      <c r="B28" s="9">
        <v>565836571.04999995</v>
      </c>
      <c r="C28" s="9">
        <f t="shared" si="7"/>
        <v>408380534.83000016</v>
      </c>
      <c r="D28" s="9">
        <v>974217105.88000011</v>
      </c>
      <c r="E28" s="9">
        <v>868530737.08000028</v>
      </c>
      <c r="F28" s="9">
        <v>865531096.05000031</v>
      </c>
      <c r="G28" s="9">
        <f t="shared" si="8"/>
        <v>105686368.79999983</v>
      </c>
    </row>
    <row r="29" spans="1:7" x14ac:dyDescent="0.2">
      <c r="A29" s="20" t="s">
        <v>33</v>
      </c>
      <c r="B29" s="9">
        <v>112983489.05</v>
      </c>
      <c r="C29" s="9">
        <f t="shared" si="7"/>
        <v>17413841.260000035</v>
      </c>
      <c r="D29" s="9">
        <v>130397330.31000003</v>
      </c>
      <c r="E29" s="9">
        <v>124986988.36000001</v>
      </c>
      <c r="F29" s="9">
        <v>124928988.36000001</v>
      </c>
      <c r="G29" s="9">
        <f t="shared" si="8"/>
        <v>5410341.9500000179</v>
      </c>
    </row>
    <row r="30" spans="1:7" x14ac:dyDescent="0.2">
      <c r="A30" s="20" t="s">
        <v>34</v>
      </c>
      <c r="B30" s="9">
        <v>6754399.3700000001</v>
      </c>
      <c r="C30" s="9">
        <f t="shared" si="7"/>
        <v>-2038504.1899999995</v>
      </c>
      <c r="D30" s="9">
        <v>4715895.1800000006</v>
      </c>
      <c r="E30" s="9">
        <v>2721687.8300000005</v>
      </c>
      <c r="F30" s="9">
        <v>2721687.8300000005</v>
      </c>
      <c r="G30" s="9">
        <f t="shared" si="8"/>
        <v>1994207.35</v>
      </c>
    </row>
    <row r="31" spans="1:7" x14ac:dyDescent="0.2">
      <c r="A31" s="20" t="s">
        <v>35</v>
      </c>
      <c r="B31" s="9">
        <v>104038830.7</v>
      </c>
      <c r="C31" s="9">
        <f t="shared" si="7"/>
        <v>8960494.6399999559</v>
      </c>
      <c r="D31" s="9">
        <v>112999325.33999996</v>
      </c>
      <c r="E31" s="9">
        <v>105070325.09999998</v>
      </c>
      <c r="F31" s="9">
        <v>102895267.09999998</v>
      </c>
      <c r="G31" s="9">
        <f t="shared" si="8"/>
        <v>7929000.2399999797</v>
      </c>
    </row>
    <row r="32" spans="1:7" x14ac:dyDescent="0.2">
      <c r="A32" s="20" t="s">
        <v>36</v>
      </c>
      <c r="B32" s="9">
        <v>110550130.59</v>
      </c>
      <c r="C32" s="9">
        <f t="shared" si="7"/>
        <v>-2626792.260000065</v>
      </c>
      <c r="D32" s="9">
        <v>107923338.32999994</v>
      </c>
      <c r="E32" s="9">
        <v>81327452.850000039</v>
      </c>
      <c r="F32" s="9">
        <v>81324540.030000031</v>
      </c>
      <c r="G32" s="9">
        <f t="shared" si="8"/>
        <v>26595885.4799999</v>
      </c>
    </row>
    <row r="33" spans="1:7" x14ac:dyDescent="0.2">
      <c r="A33" s="7" t="s">
        <v>81</v>
      </c>
      <c r="B33" s="10">
        <f>SUM(B34:B42)</f>
        <v>1536434853.3500001</v>
      </c>
      <c r="C33" s="10">
        <f t="shared" ref="C33:G33" si="9">SUM(C34:C42)</f>
        <v>389574112.71999967</v>
      </c>
      <c r="D33" s="10">
        <f t="shared" si="9"/>
        <v>1926008966.0699997</v>
      </c>
      <c r="E33" s="10">
        <f t="shared" si="9"/>
        <v>1825253046.9999998</v>
      </c>
      <c r="F33" s="10">
        <f t="shared" si="9"/>
        <v>1825253046.9999998</v>
      </c>
      <c r="G33" s="10">
        <f t="shared" si="9"/>
        <v>100755919.06999983</v>
      </c>
    </row>
    <row r="34" spans="1:7" x14ac:dyDescent="0.2">
      <c r="A34" s="20" t="s">
        <v>37</v>
      </c>
      <c r="B34" s="9">
        <v>23408376.329999998</v>
      </c>
      <c r="C34" s="9">
        <f t="shared" ref="C34:C37" si="10">D34-B34</f>
        <v>-18395530.779999997</v>
      </c>
      <c r="D34" s="9">
        <v>5012845.55</v>
      </c>
      <c r="E34" s="9">
        <v>4765935.92</v>
      </c>
      <c r="F34" s="9">
        <v>4765935.92</v>
      </c>
      <c r="G34" s="9">
        <f t="shared" ref="G34:G42" si="11">D34-E34</f>
        <v>246909.62999999989</v>
      </c>
    </row>
    <row r="35" spans="1:7" x14ac:dyDescent="0.2">
      <c r="A35" s="20" t="s">
        <v>38</v>
      </c>
      <c r="B35" s="9">
        <v>1166291297</v>
      </c>
      <c r="C35" s="9">
        <f t="shared" si="10"/>
        <v>333399452.60999966</v>
      </c>
      <c r="D35" s="9">
        <v>1499690749.6099997</v>
      </c>
      <c r="E35" s="9">
        <v>1424018937.5699999</v>
      </c>
      <c r="F35" s="9">
        <v>1424018937.5699999</v>
      </c>
      <c r="G35" s="9">
        <f t="shared" si="11"/>
        <v>75671812.039999723</v>
      </c>
    </row>
    <row r="36" spans="1:7" x14ac:dyDescent="0.2">
      <c r="A36" s="20" t="s">
        <v>39</v>
      </c>
      <c r="B36" s="9">
        <v>109548884.40000001</v>
      </c>
      <c r="C36" s="9">
        <f t="shared" si="10"/>
        <v>28766215.130000025</v>
      </c>
      <c r="D36" s="9">
        <v>138315099.53000003</v>
      </c>
      <c r="E36" s="9">
        <v>133253370.56</v>
      </c>
      <c r="F36" s="9">
        <v>133253370.56</v>
      </c>
      <c r="G36" s="9">
        <f t="shared" si="11"/>
        <v>5061728.9700000286</v>
      </c>
    </row>
    <row r="37" spans="1:7" x14ac:dyDescent="0.2">
      <c r="A37" s="20" t="s">
        <v>40</v>
      </c>
      <c r="B37" s="9">
        <v>235090908.22999999</v>
      </c>
      <c r="C37" s="9">
        <f t="shared" si="10"/>
        <v>46003975.76000002</v>
      </c>
      <c r="D37" s="9">
        <v>281094883.99000001</v>
      </c>
      <c r="E37" s="9">
        <v>261847052.38999993</v>
      </c>
      <c r="F37" s="9">
        <v>261847052.38999993</v>
      </c>
      <c r="G37" s="9">
        <f t="shared" si="11"/>
        <v>19247831.600000083</v>
      </c>
    </row>
    <row r="38" spans="1:7" x14ac:dyDescent="0.2">
      <c r="A38" s="20" t="s">
        <v>41</v>
      </c>
      <c r="B38" s="9">
        <v>1795387.39</v>
      </c>
      <c r="C38" s="9">
        <v>0</v>
      </c>
      <c r="D38" s="9">
        <v>1795387.39</v>
      </c>
      <c r="E38" s="9">
        <v>1341284.56</v>
      </c>
      <c r="F38" s="9">
        <v>1341284.56</v>
      </c>
      <c r="G38" s="9">
        <f t="shared" si="11"/>
        <v>454102.82999999984</v>
      </c>
    </row>
    <row r="39" spans="1:7" x14ac:dyDescent="0.2">
      <c r="A39" s="20" t="s">
        <v>42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11"/>
        <v>0</v>
      </c>
    </row>
    <row r="40" spans="1:7" x14ac:dyDescent="0.2">
      <c r="A40" s="20" t="s">
        <v>43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11"/>
        <v>0</v>
      </c>
    </row>
    <row r="41" spans="1:7" x14ac:dyDescent="0.2">
      <c r="A41" s="20" t="s">
        <v>44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f t="shared" si="11"/>
        <v>0</v>
      </c>
    </row>
    <row r="42" spans="1:7" x14ac:dyDescent="0.2">
      <c r="A42" s="20" t="s">
        <v>45</v>
      </c>
      <c r="B42" s="9">
        <v>300000</v>
      </c>
      <c r="C42" s="9">
        <f t="shared" ref="C42" si="12">D42-B42</f>
        <v>-200000</v>
      </c>
      <c r="D42" s="9">
        <v>100000</v>
      </c>
      <c r="E42" s="9">
        <v>26466</v>
      </c>
      <c r="F42" s="9">
        <v>26466</v>
      </c>
      <c r="G42" s="9">
        <f t="shared" si="11"/>
        <v>73534</v>
      </c>
    </row>
    <row r="43" spans="1:7" x14ac:dyDescent="0.2">
      <c r="A43" s="7" t="s">
        <v>82</v>
      </c>
      <c r="B43" s="10">
        <f>SUM(B44:B52)</f>
        <v>316581384.86000001</v>
      </c>
      <c r="C43" s="10">
        <f t="shared" ref="C43:G43" si="13">SUM(C44:C52)</f>
        <v>289222302.82999998</v>
      </c>
      <c r="D43" s="10">
        <f t="shared" si="13"/>
        <v>605803687.69000006</v>
      </c>
      <c r="E43" s="10">
        <f t="shared" si="13"/>
        <v>492866689.52000016</v>
      </c>
      <c r="F43" s="10">
        <f t="shared" si="13"/>
        <v>491797028.81000012</v>
      </c>
      <c r="G43" s="10">
        <f t="shared" si="13"/>
        <v>112936998.16999987</v>
      </c>
    </row>
    <row r="44" spans="1:7" x14ac:dyDescent="0.2">
      <c r="A44" s="20" t="s">
        <v>46</v>
      </c>
      <c r="B44" s="9">
        <v>40987047.810000002</v>
      </c>
      <c r="C44" s="9">
        <f t="shared" ref="C44:C52" si="14">D44-B44</f>
        <v>16853231.179999948</v>
      </c>
      <c r="D44" s="9">
        <v>57840278.98999995</v>
      </c>
      <c r="E44" s="9">
        <v>41626131.359999992</v>
      </c>
      <c r="F44" s="9">
        <v>41479843.849999987</v>
      </c>
      <c r="G44" s="9">
        <f t="shared" ref="G44:G52" si="15">D44-E44</f>
        <v>16214147.629999958</v>
      </c>
    </row>
    <row r="45" spans="1:7" x14ac:dyDescent="0.2">
      <c r="A45" s="20" t="s">
        <v>47</v>
      </c>
      <c r="B45" s="9">
        <v>14491744.800000001</v>
      </c>
      <c r="C45" s="9">
        <f t="shared" si="14"/>
        <v>12042889.200000007</v>
      </c>
      <c r="D45" s="9">
        <v>26534634.000000007</v>
      </c>
      <c r="E45" s="9">
        <v>11417895.760000005</v>
      </c>
      <c r="F45" s="9">
        <v>11417895.760000005</v>
      </c>
      <c r="G45" s="9">
        <f t="shared" si="15"/>
        <v>15116738.240000002</v>
      </c>
    </row>
    <row r="46" spans="1:7" x14ac:dyDescent="0.2">
      <c r="A46" s="20" t="s">
        <v>48</v>
      </c>
      <c r="B46" s="9">
        <v>3822233</v>
      </c>
      <c r="C46" s="9">
        <f t="shared" si="14"/>
        <v>8324920.9000000004</v>
      </c>
      <c r="D46" s="9">
        <v>12147153.9</v>
      </c>
      <c r="E46" s="9">
        <v>3668801.29</v>
      </c>
      <c r="F46" s="9">
        <v>3668801.29</v>
      </c>
      <c r="G46" s="9">
        <f t="shared" si="15"/>
        <v>8478352.6099999994</v>
      </c>
    </row>
    <row r="47" spans="1:7" x14ac:dyDescent="0.2">
      <c r="A47" s="20" t="s">
        <v>49</v>
      </c>
      <c r="B47" s="9">
        <v>184108134.50999999</v>
      </c>
      <c r="C47" s="9">
        <f t="shared" si="14"/>
        <v>88117309.75000006</v>
      </c>
      <c r="D47" s="9">
        <v>272225444.26000005</v>
      </c>
      <c r="E47" s="9">
        <v>249764202.4000001</v>
      </c>
      <c r="F47" s="9">
        <v>249764202.4000001</v>
      </c>
      <c r="G47" s="9">
        <f t="shared" si="15"/>
        <v>22461241.859999955</v>
      </c>
    </row>
    <row r="48" spans="1:7" x14ac:dyDescent="0.2">
      <c r="A48" s="20" t="s">
        <v>50</v>
      </c>
      <c r="B48" s="9">
        <v>20183367.960000001</v>
      </c>
      <c r="C48" s="9">
        <f t="shared" si="14"/>
        <v>7106202.0199999996</v>
      </c>
      <c r="D48" s="9">
        <v>27289569.98</v>
      </c>
      <c r="E48" s="9">
        <v>10539999.98</v>
      </c>
      <c r="F48" s="9">
        <v>10539999.98</v>
      </c>
      <c r="G48" s="9">
        <f t="shared" si="15"/>
        <v>16749570</v>
      </c>
    </row>
    <row r="49" spans="1:7" x14ac:dyDescent="0.2">
      <c r="A49" s="20" t="s">
        <v>51</v>
      </c>
      <c r="B49" s="9">
        <v>42164626.109999999</v>
      </c>
      <c r="C49" s="9">
        <f t="shared" si="14"/>
        <v>75957895.510000005</v>
      </c>
      <c r="D49" s="9">
        <v>118122521.62</v>
      </c>
      <c r="E49" s="9">
        <v>93264860.790000051</v>
      </c>
      <c r="F49" s="9">
        <v>93261487.590000063</v>
      </c>
      <c r="G49" s="9">
        <f t="shared" si="15"/>
        <v>24857660.829999954</v>
      </c>
    </row>
    <row r="50" spans="1:7" x14ac:dyDescent="0.2">
      <c r="A50" s="20" t="s">
        <v>52</v>
      </c>
      <c r="B50" s="9">
        <v>1350000</v>
      </c>
      <c r="C50" s="9">
        <f t="shared" si="14"/>
        <v>0</v>
      </c>
      <c r="D50" s="9">
        <v>1350000</v>
      </c>
      <c r="E50" s="9">
        <v>920000</v>
      </c>
      <c r="F50" s="9">
        <v>0</v>
      </c>
      <c r="G50" s="9">
        <f t="shared" si="15"/>
        <v>430000</v>
      </c>
    </row>
    <row r="51" spans="1:7" x14ac:dyDescent="0.2">
      <c r="A51" s="20" t="s">
        <v>53</v>
      </c>
      <c r="B51" s="9">
        <v>0</v>
      </c>
      <c r="C51" s="9">
        <f t="shared" si="14"/>
        <v>70000000</v>
      </c>
      <c r="D51" s="9">
        <v>70000000</v>
      </c>
      <c r="E51" s="9">
        <v>70000000</v>
      </c>
      <c r="F51" s="9">
        <v>70000000</v>
      </c>
      <c r="G51" s="9">
        <f t="shared" si="15"/>
        <v>0</v>
      </c>
    </row>
    <row r="52" spans="1:7" x14ac:dyDescent="0.2">
      <c r="A52" s="20" t="s">
        <v>54</v>
      </c>
      <c r="B52" s="9">
        <v>9474230.6699999999</v>
      </c>
      <c r="C52" s="9">
        <f t="shared" si="14"/>
        <v>10819854.269999998</v>
      </c>
      <c r="D52" s="9">
        <v>20294084.939999998</v>
      </c>
      <c r="E52" s="9">
        <v>11664797.939999999</v>
      </c>
      <c r="F52" s="9">
        <v>11664797.939999999</v>
      </c>
      <c r="G52" s="9">
        <f t="shared" si="15"/>
        <v>8629286.9999999981</v>
      </c>
    </row>
    <row r="53" spans="1:7" x14ac:dyDescent="0.2">
      <c r="A53" s="7" t="s">
        <v>55</v>
      </c>
      <c r="B53" s="10">
        <f>SUM(B54:B56)</f>
        <v>746664965.95000005</v>
      </c>
      <c r="C53" s="10">
        <f t="shared" ref="C53:G53" si="16">SUM(C54:C56)</f>
        <v>3058753131.8700018</v>
      </c>
      <c r="D53" s="10">
        <f t="shared" si="16"/>
        <v>3805418097.8200016</v>
      </c>
      <c r="E53" s="10">
        <f t="shared" si="16"/>
        <v>2323688823.1500006</v>
      </c>
      <c r="F53" s="10">
        <f t="shared" si="16"/>
        <v>2314728796.0500002</v>
      </c>
      <c r="G53" s="10">
        <f t="shared" si="16"/>
        <v>1481729274.6700015</v>
      </c>
    </row>
    <row r="54" spans="1:7" x14ac:dyDescent="0.2">
      <c r="A54" s="20" t="s">
        <v>56</v>
      </c>
      <c r="B54" s="9">
        <v>518437251.61000001</v>
      </c>
      <c r="C54" s="9">
        <f t="shared" ref="C54:C56" si="17">D54-B54</f>
        <v>1736425559.170001</v>
      </c>
      <c r="D54" s="9">
        <v>2254862810.7800012</v>
      </c>
      <c r="E54" s="9">
        <v>1532640131.75</v>
      </c>
      <c r="F54" s="9">
        <v>1524961901.45</v>
      </c>
      <c r="G54" s="9">
        <f t="shared" ref="G54:G56" si="18">D54-E54</f>
        <v>722222679.03000116</v>
      </c>
    </row>
    <row r="55" spans="1:7" x14ac:dyDescent="0.2">
      <c r="A55" s="20" t="s">
        <v>57</v>
      </c>
      <c r="B55" s="9">
        <v>228227714.34</v>
      </c>
      <c r="C55" s="9">
        <f t="shared" si="17"/>
        <v>1322327572.7000008</v>
      </c>
      <c r="D55" s="9">
        <v>1550555287.0400007</v>
      </c>
      <c r="E55" s="9">
        <v>791048691.40000045</v>
      </c>
      <c r="F55" s="9">
        <v>789766894.60000038</v>
      </c>
      <c r="G55" s="9">
        <f t="shared" si="18"/>
        <v>759506595.64000022</v>
      </c>
    </row>
    <row r="56" spans="1:7" x14ac:dyDescent="0.2">
      <c r="A56" s="20" t="s">
        <v>58</v>
      </c>
      <c r="B56" s="9">
        <v>0</v>
      </c>
      <c r="C56" s="9">
        <f t="shared" si="17"/>
        <v>0</v>
      </c>
      <c r="D56" s="9">
        <v>0</v>
      </c>
      <c r="E56" s="9">
        <v>0</v>
      </c>
      <c r="F56" s="9">
        <v>0</v>
      </c>
      <c r="G56" s="9">
        <f t="shared" si="18"/>
        <v>0</v>
      </c>
    </row>
    <row r="57" spans="1:7" x14ac:dyDescent="0.2">
      <c r="A57" s="7" t="s">
        <v>78</v>
      </c>
      <c r="B57" s="10">
        <f>SUM(B58:B64)</f>
        <v>485885748.63999999</v>
      </c>
      <c r="C57" s="10">
        <f t="shared" ref="C57:G57" si="19">SUM(C58:C64)</f>
        <v>-334610476.34000003</v>
      </c>
      <c r="D57" s="10">
        <f t="shared" si="19"/>
        <v>151275272.29999998</v>
      </c>
      <c r="E57" s="10">
        <f t="shared" si="19"/>
        <v>0</v>
      </c>
      <c r="F57" s="10">
        <f t="shared" si="19"/>
        <v>0</v>
      </c>
      <c r="G57" s="10">
        <f t="shared" si="19"/>
        <v>151275272.29999998</v>
      </c>
    </row>
    <row r="58" spans="1:7" x14ac:dyDescent="0.2">
      <c r="A58" s="20" t="s">
        <v>59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ref="G58:G64" si="20">D58-E58</f>
        <v>0</v>
      </c>
    </row>
    <row r="59" spans="1:7" x14ac:dyDescent="0.2">
      <c r="A59" s="20" t="s">
        <v>60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20"/>
        <v>0</v>
      </c>
    </row>
    <row r="60" spans="1:7" x14ac:dyDescent="0.2">
      <c r="A60" s="20" t="s">
        <v>61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20"/>
        <v>0</v>
      </c>
    </row>
    <row r="61" spans="1:7" x14ac:dyDescent="0.2">
      <c r="A61" s="20" t="s">
        <v>62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 t="shared" si="20"/>
        <v>0</v>
      </c>
    </row>
    <row r="62" spans="1:7" x14ac:dyDescent="0.2">
      <c r="A62" s="20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 t="shared" si="20"/>
        <v>0</v>
      </c>
    </row>
    <row r="63" spans="1:7" x14ac:dyDescent="0.2">
      <c r="A63" s="20" t="s">
        <v>64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 t="shared" si="20"/>
        <v>0</v>
      </c>
    </row>
    <row r="64" spans="1:7" x14ac:dyDescent="0.2">
      <c r="A64" s="20" t="s">
        <v>65</v>
      </c>
      <c r="B64" s="9">
        <v>485885748.63999999</v>
      </c>
      <c r="C64" s="9">
        <f t="shared" ref="C64" si="21">D64-B64</f>
        <v>-334610476.34000003</v>
      </c>
      <c r="D64" s="9">
        <v>151275272.29999998</v>
      </c>
      <c r="E64" s="9">
        <v>0</v>
      </c>
      <c r="F64" s="9">
        <v>0</v>
      </c>
      <c r="G64" s="9">
        <f t="shared" si="20"/>
        <v>151275272.29999998</v>
      </c>
    </row>
    <row r="65" spans="1:7" x14ac:dyDescent="0.2">
      <c r="A65" s="7" t="s">
        <v>79</v>
      </c>
      <c r="B65" s="10">
        <f>SUM(B66:B68)</f>
        <v>0</v>
      </c>
      <c r="C65" s="10">
        <f t="shared" ref="C65:G65" si="22">SUM(C66:C68)</f>
        <v>0</v>
      </c>
      <c r="D65" s="10">
        <f t="shared" si="22"/>
        <v>0</v>
      </c>
      <c r="E65" s="10">
        <f t="shared" si="22"/>
        <v>0</v>
      </c>
      <c r="F65" s="10">
        <f t="shared" si="22"/>
        <v>0</v>
      </c>
      <c r="G65" s="10">
        <f t="shared" si="22"/>
        <v>0</v>
      </c>
    </row>
    <row r="66" spans="1:7" x14ac:dyDescent="0.2">
      <c r="A66" s="20" t="s">
        <v>66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 t="shared" ref="G66:G68" si="23">D66-E66</f>
        <v>0</v>
      </c>
    </row>
    <row r="67" spans="1:7" x14ac:dyDescent="0.2">
      <c r="A67" s="20" t="s">
        <v>67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si="23"/>
        <v>0</v>
      </c>
    </row>
    <row r="68" spans="1:7" x14ac:dyDescent="0.2">
      <c r="A68" s="20" t="s">
        <v>68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23"/>
        <v>0</v>
      </c>
    </row>
    <row r="69" spans="1:7" x14ac:dyDescent="0.2">
      <c r="A69" s="7" t="s">
        <v>69</v>
      </c>
      <c r="B69" s="10">
        <f>SUM(B70:B76)</f>
        <v>297959891</v>
      </c>
      <c r="C69" s="10">
        <f t="shared" ref="C69:G69" si="24">SUM(C70:C76)</f>
        <v>6879750.3099999968</v>
      </c>
      <c r="D69" s="10">
        <f t="shared" si="24"/>
        <v>304839641.30999994</v>
      </c>
      <c r="E69" s="10">
        <f t="shared" si="24"/>
        <v>304590378.63999999</v>
      </c>
      <c r="F69" s="10">
        <f t="shared" si="24"/>
        <v>304590378.63999999</v>
      </c>
      <c r="G69" s="10">
        <f t="shared" si="24"/>
        <v>249262.66999998689</v>
      </c>
    </row>
    <row r="70" spans="1:7" x14ac:dyDescent="0.2">
      <c r="A70" s="20" t="s">
        <v>70</v>
      </c>
      <c r="B70" s="9">
        <v>139621380.77000001</v>
      </c>
      <c r="C70" s="9">
        <f t="shared" ref="C70:C74" si="25">D70-B70</f>
        <v>-4001744.9300000072</v>
      </c>
      <c r="D70" s="9">
        <v>135619635.84</v>
      </c>
      <c r="E70" s="9">
        <v>135619635.84</v>
      </c>
      <c r="F70" s="9">
        <v>135619635.84</v>
      </c>
      <c r="G70" s="9">
        <f t="shared" ref="G70:G76" si="26">D70-E70</f>
        <v>0</v>
      </c>
    </row>
    <row r="71" spans="1:7" x14ac:dyDescent="0.2">
      <c r="A71" s="20" t="s">
        <v>71</v>
      </c>
      <c r="B71" s="9">
        <v>156188510.22999999</v>
      </c>
      <c r="C71" s="9">
        <f t="shared" si="25"/>
        <v>12600925.840000004</v>
      </c>
      <c r="D71" s="9">
        <v>168789436.06999999</v>
      </c>
      <c r="E71" s="9">
        <v>168540173.40000001</v>
      </c>
      <c r="F71" s="9">
        <v>168540173.40000001</v>
      </c>
      <c r="G71" s="9">
        <f t="shared" si="26"/>
        <v>249262.66999998689</v>
      </c>
    </row>
    <row r="72" spans="1:7" x14ac:dyDescent="0.2">
      <c r="A72" s="20" t="s">
        <v>72</v>
      </c>
      <c r="B72" s="9">
        <v>0</v>
      </c>
      <c r="C72" s="9">
        <f t="shared" si="25"/>
        <v>0</v>
      </c>
      <c r="D72" s="9">
        <v>0</v>
      </c>
      <c r="E72" s="9">
        <v>0</v>
      </c>
      <c r="F72" s="9">
        <v>0</v>
      </c>
      <c r="G72" s="9">
        <f t="shared" si="26"/>
        <v>0</v>
      </c>
    </row>
    <row r="73" spans="1:7" x14ac:dyDescent="0.2">
      <c r="A73" s="20" t="s">
        <v>73</v>
      </c>
      <c r="B73" s="9">
        <v>150000</v>
      </c>
      <c r="C73" s="9">
        <f t="shared" si="25"/>
        <v>-42464.600000000006</v>
      </c>
      <c r="D73" s="9">
        <v>107535.4</v>
      </c>
      <c r="E73" s="9">
        <v>107535.4</v>
      </c>
      <c r="F73" s="9">
        <v>107535.4</v>
      </c>
      <c r="G73" s="9">
        <f t="shared" si="26"/>
        <v>0</v>
      </c>
    </row>
    <row r="74" spans="1:7" x14ac:dyDescent="0.2">
      <c r="A74" s="20" t="s">
        <v>74</v>
      </c>
      <c r="B74" s="9">
        <v>2000000</v>
      </c>
      <c r="C74" s="9">
        <f t="shared" si="25"/>
        <v>-1676966</v>
      </c>
      <c r="D74" s="9">
        <v>323034</v>
      </c>
      <c r="E74" s="9">
        <v>323034</v>
      </c>
      <c r="F74" s="9">
        <v>323034</v>
      </c>
      <c r="G74" s="9">
        <f t="shared" si="26"/>
        <v>0</v>
      </c>
    </row>
    <row r="75" spans="1:7" x14ac:dyDescent="0.2">
      <c r="A75" s="20" t="s">
        <v>75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 t="shared" si="26"/>
        <v>0</v>
      </c>
    </row>
    <row r="76" spans="1:7" x14ac:dyDescent="0.2">
      <c r="A76" s="21" t="s">
        <v>76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9">
        <f t="shared" si="26"/>
        <v>0</v>
      </c>
    </row>
    <row r="77" spans="1:7" x14ac:dyDescent="0.2">
      <c r="A77" s="22" t="s">
        <v>77</v>
      </c>
      <c r="B77" s="12">
        <f>B69+B65+B57+B53+B43+B33+B23+B13+B5</f>
        <v>8670169298.0400009</v>
      </c>
      <c r="C77" s="12">
        <f t="shared" ref="C77:G77" si="27">C69+C65+C57+C53+C43+C33+C23+C13+C5</f>
        <v>3735617305.3400006</v>
      </c>
      <c r="D77" s="12">
        <f t="shared" si="27"/>
        <v>12405786603.379999</v>
      </c>
      <c r="E77" s="12">
        <f t="shared" si="27"/>
        <v>10035576626.599998</v>
      </c>
      <c r="F77" s="12">
        <f t="shared" si="27"/>
        <v>9955556829.4399986</v>
      </c>
      <c r="G77" s="13">
        <f t="shared" si="27"/>
        <v>2370209976.7800012</v>
      </c>
    </row>
    <row r="79" spans="1:7" x14ac:dyDescent="0.2">
      <c r="B79" s="23"/>
      <c r="C79" s="23"/>
      <c r="D79" s="23"/>
      <c r="E79" s="23"/>
      <c r="F79" s="23"/>
      <c r="G79" s="23"/>
    </row>
    <row r="81" spans="1:7" x14ac:dyDescent="0.2">
      <c r="B81" s="23"/>
      <c r="C81" s="23"/>
      <c r="D81" s="23"/>
      <c r="E81" s="23"/>
      <c r="F81" s="23"/>
      <c r="G81" s="23"/>
    </row>
    <row r="91" spans="1:7" x14ac:dyDescent="0.2">
      <c r="A91" s="14" t="s">
        <v>85</v>
      </c>
      <c r="B91" s="15"/>
      <c r="C91" s="29" t="s">
        <v>83</v>
      </c>
      <c r="D91" s="29"/>
      <c r="E91" s="29"/>
    </row>
    <row r="92" spans="1:7" x14ac:dyDescent="0.2">
      <c r="A92" s="16" t="s">
        <v>86</v>
      </c>
      <c r="B92" s="15"/>
      <c r="C92" s="30" t="s">
        <v>84</v>
      </c>
      <c r="D92" s="30"/>
      <c r="E92" s="30"/>
    </row>
  </sheetData>
  <sheetProtection formatCells="0" formatColumns="0" formatRows="0" autoFilter="0"/>
  <mergeCells count="4">
    <mergeCell ref="A1:G1"/>
    <mergeCell ref="G2:G3"/>
    <mergeCell ref="C91:E91"/>
    <mergeCell ref="C92:E92"/>
  </mergeCells>
  <printOptions horizontalCentered="1"/>
  <pageMargins left="0.7" right="0.7" top="0.75" bottom="0.75" header="0.3" footer="0.3"/>
  <pageSetup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6D665B3D-885A-40A8-8EF7-2AD333BDC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2025-01-24T21:33:48Z</cp:lastPrinted>
  <dcterms:created xsi:type="dcterms:W3CDTF">2014-02-10T03:37:14Z</dcterms:created>
  <dcterms:modified xsi:type="dcterms:W3CDTF">2025-01-30T19:43:06Z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